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nnorskekirke-my.sharepoint.com/personal/mg768_kyrkja_no/Documents/Dokumenter/Valldal IL/Årsmøte 2025/"/>
    </mc:Choice>
  </mc:AlternateContent>
  <xr:revisionPtr revIDLastSave="0" documentId="8_{423F5F88-9FEE-4B9E-A0C9-AF9A8CF08D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gn24_budsj25" sheetId="3" r:id="rId1"/>
  </sheets>
  <definedNames>
    <definedName name="_xlnm.Print_Area" localSheetId="0">Regn24_budsj25!$A$1:$H$40</definedName>
    <definedName name="_xlnm.Print_Titles" localSheetId="0">Regn24_budsj25!$2:$3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3" l="1"/>
  <c r="G37" i="3"/>
  <c r="G36" i="3"/>
  <c r="G33" i="3"/>
  <c r="G32" i="3"/>
  <c r="G31" i="3"/>
  <c r="G30" i="3"/>
  <c r="G29" i="3"/>
  <c r="G28" i="3"/>
  <c r="G27" i="3"/>
  <c r="G25" i="3"/>
  <c r="G22" i="3"/>
  <c r="G21" i="3"/>
  <c r="G20" i="3"/>
  <c r="G19" i="3"/>
  <c r="G17" i="3"/>
  <c r="F24" i="3"/>
  <c r="E24" i="3"/>
  <c r="D24" i="3"/>
  <c r="C24" i="3"/>
  <c r="B24" i="3"/>
  <c r="F18" i="3"/>
  <c r="E18" i="3"/>
  <c r="D18" i="3"/>
  <c r="C18" i="3"/>
  <c r="B18" i="3"/>
  <c r="G18" i="3" s="1"/>
  <c r="F16" i="3"/>
  <c r="F34" i="3" s="1"/>
  <c r="E16" i="3"/>
  <c r="E34" i="3" s="1"/>
  <c r="D16" i="3"/>
  <c r="D34" i="3" s="1"/>
  <c r="C16" i="3"/>
  <c r="B16" i="3"/>
  <c r="B34" i="3" s="1"/>
  <c r="G11" i="3"/>
  <c r="G10" i="3"/>
  <c r="G9" i="3"/>
  <c r="G8" i="3"/>
  <c r="G7" i="3"/>
  <c r="G6" i="3"/>
  <c r="G5" i="3"/>
  <c r="G13" i="3" s="1"/>
  <c r="F13" i="3"/>
  <c r="F39" i="3" s="1"/>
  <c r="E13" i="3"/>
  <c r="E39" i="3" s="1"/>
  <c r="D13" i="3"/>
  <c r="D39" i="3" s="1"/>
  <c r="C13" i="3"/>
  <c r="B13" i="3"/>
  <c r="B39" i="3" s="1"/>
  <c r="G24" i="3" l="1"/>
  <c r="G16" i="3"/>
  <c r="G34" i="3" s="1"/>
  <c r="C34" i="3"/>
  <c r="C39" i="3" s="1"/>
  <c r="G39" i="3" s="1"/>
</calcChain>
</file>

<file path=xl/sharedStrings.xml><?xml version="1.0" encoding="utf-8"?>
<sst xmlns="http://schemas.openxmlformats.org/spreadsheetml/2006/main" count="45" uniqueCount="42">
  <si>
    <t xml:space="preserve">ÅRSBUDSJETT </t>
  </si>
  <si>
    <t>INNTEKTER:</t>
  </si>
  <si>
    <t>Andre inntekter</t>
  </si>
  <si>
    <t>SUM INNTEKTER</t>
  </si>
  <si>
    <t>KOSTNADER:</t>
  </si>
  <si>
    <t>Varekostnader</t>
  </si>
  <si>
    <t>Lønns- og personalkostnader</t>
  </si>
  <si>
    <t>Avskrivninger</t>
  </si>
  <si>
    <t>Andre driftskostnader (sum)</t>
  </si>
  <si>
    <t>RESULTAT</t>
  </si>
  <si>
    <t>Hovedstyret</t>
  </si>
  <si>
    <t>Valldal IL</t>
  </si>
  <si>
    <t xml:space="preserve">Valldal IL </t>
  </si>
  <si>
    <t>Disksport</t>
  </si>
  <si>
    <t>Fotball</t>
  </si>
  <si>
    <t>Ski</t>
  </si>
  <si>
    <t>Datasystem, internett og datautstyr</t>
  </si>
  <si>
    <t>Forsikring</t>
  </si>
  <si>
    <t>Andre kostnader</t>
  </si>
  <si>
    <t>Lønn og honorar</t>
  </si>
  <si>
    <t>Andre lønnskostnader</t>
  </si>
  <si>
    <t>Utgifter ved salg</t>
  </si>
  <si>
    <t>Offentlige tilskot, grasrotandelar og andre tilskot</t>
  </si>
  <si>
    <t>Startkontingentar</t>
  </si>
  <si>
    <t>Salgsinntekter</t>
  </si>
  <si>
    <t>Trim/Friidrett</t>
  </si>
  <si>
    <t>Sponsor-/reklameinntekter</t>
  </si>
  <si>
    <t>Medlemskontingent og treningsavgift</t>
  </si>
  <si>
    <t>Leigeinntekt</t>
  </si>
  <si>
    <t>Arbeidsgiveravgift</t>
  </si>
  <si>
    <t>Kostnadar idrettsaktivitet</t>
  </si>
  <si>
    <t>Drift,vedlikehald og innkjøp av maskiner og utstyr</t>
  </si>
  <si>
    <t>Drift klubbhus</t>
  </si>
  <si>
    <t>Vedlikehald klubbhus</t>
  </si>
  <si>
    <t>Vedlikehald anlegg</t>
  </si>
  <si>
    <t>Rekneskapshonorar</t>
  </si>
  <si>
    <t>Renteinntekter</t>
  </si>
  <si>
    <t>Finansinntekter</t>
  </si>
  <si>
    <t>SUM VARE- OG DRIFTSKOSTNADER</t>
  </si>
  <si>
    <t>Rentekostnader</t>
  </si>
  <si>
    <t>Valldal IL 2025</t>
  </si>
  <si>
    <t>Budsjett Valldal idrettslag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</si>
</sst>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0"/>
      <color rgb="FF00B050"/>
      <name val="Calibri"/>
      <family val="2"/>
      <scheme val="minor"/>
    </font>
    <font>
      <b/>
      <i/>
      <sz val="10"/>
      <color rgb="FF00B05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 applyBorder="0"/>
    <xf numFmtId="0" fontId="12" fillId="0" borderId="0" applyBorder="0"/>
  </cellStyleXfs>
  <cellXfs count="35">
    <xf numFmtId="0" fontId="0" fillId="0" borderId="0" xfId="0"/>
    <xf numFmtId="0" fontId="3" fillId="0" borderId="0" xfId="0" applyFont="1"/>
    <xf numFmtId="165" fontId="3" fillId="2" borderId="1" xfId="1" applyNumberFormat="1" applyFont="1" applyFill="1" applyBorder="1"/>
    <xf numFmtId="165" fontId="3" fillId="0" borderId="1" xfId="1" applyNumberFormat="1" applyFont="1" applyBorder="1"/>
    <xf numFmtId="165" fontId="2" fillId="2" borderId="2" xfId="1" applyNumberFormat="1" applyFont="1" applyFill="1" applyBorder="1" applyAlignment="1">
      <alignment horizontal="left" indent="4" readingOrder="1"/>
    </xf>
    <xf numFmtId="165" fontId="6" fillId="2" borderId="1" xfId="1" applyNumberFormat="1" applyFont="1" applyFill="1" applyBorder="1" applyAlignment="1">
      <alignment horizontal="left" indent="4" readingOrder="1"/>
    </xf>
    <xf numFmtId="165" fontId="8" fillId="0" borderId="1" xfId="1" applyNumberFormat="1" applyFont="1" applyBorder="1" applyAlignment="1">
      <alignment horizontal="left" indent="4" readingOrder="1"/>
    </xf>
    <xf numFmtId="0" fontId="8" fillId="0" borderId="0" xfId="0" applyFont="1"/>
    <xf numFmtId="165" fontId="10" fillId="2" borderId="1" xfId="1" applyNumberFormat="1" applyFont="1" applyFill="1" applyBorder="1"/>
    <xf numFmtId="0" fontId="11" fillId="0" borderId="3" xfId="0" applyFont="1" applyBorder="1" applyAlignment="1">
      <alignment horizontal="center" vertical="center" readingOrder="1"/>
    </xf>
    <xf numFmtId="165" fontId="3" fillId="2" borderId="4" xfId="1" applyNumberFormat="1" applyFont="1" applyFill="1" applyBorder="1"/>
    <xf numFmtId="165" fontId="3" fillId="0" borderId="4" xfId="1" applyNumberFormat="1" applyFont="1" applyBorder="1"/>
    <xf numFmtId="165" fontId="6" fillId="2" borderId="4" xfId="1" applyNumberFormat="1" applyFont="1" applyFill="1" applyBorder="1" applyAlignment="1">
      <alignment horizontal="left" indent="4" readingOrder="1"/>
    </xf>
    <xf numFmtId="165" fontId="8" fillId="0" borderId="4" xfId="1" applyNumberFormat="1" applyFont="1" applyBorder="1" applyAlignment="1">
      <alignment horizontal="left" indent="4" readingOrder="1"/>
    </xf>
    <xf numFmtId="0" fontId="3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 readingOrder="1"/>
    </xf>
    <xf numFmtId="0" fontId="2" fillId="2" borderId="7" xfId="0" applyFont="1" applyFill="1" applyBorder="1" applyAlignment="1">
      <alignment horizontal="center" vertical="top" readingOrder="1"/>
    </xf>
    <xf numFmtId="0" fontId="4" fillId="2" borderId="8" xfId="0" applyFont="1" applyFill="1" applyBorder="1" applyAlignment="1">
      <alignment horizontal="center" vertical="top" readingOrder="1"/>
    </xf>
    <xf numFmtId="0" fontId="3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 indent="4" readingOrder="1"/>
    </xf>
    <xf numFmtId="165" fontId="5" fillId="2" borderId="12" xfId="1" applyNumberFormat="1" applyFont="1" applyFill="1" applyBorder="1"/>
    <xf numFmtId="165" fontId="4" fillId="2" borderId="12" xfId="1" applyNumberFormat="1" applyFont="1" applyFill="1" applyBorder="1" applyAlignment="1">
      <alignment horizontal="left" indent="4" readingOrder="1"/>
    </xf>
    <xf numFmtId="0" fontId="8" fillId="2" borderId="11" xfId="0" applyFont="1" applyFill="1" applyBorder="1" applyAlignment="1">
      <alignment horizontal="left" indent="4" readingOrder="1"/>
    </xf>
    <xf numFmtId="165" fontId="9" fillId="0" borderId="12" xfId="1" applyNumberFormat="1" applyFont="1" applyBorder="1" applyAlignment="1">
      <alignment horizontal="left" indent="4" readingOrder="1"/>
    </xf>
    <xf numFmtId="0" fontId="3" fillId="2" borderId="11" xfId="0" applyFont="1" applyFill="1" applyBorder="1"/>
    <xf numFmtId="0" fontId="2" fillId="2" borderId="13" xfId="0" applyFont="1" applyFill="1" applyBorder="1" applyAlignment="1">
      <alignment horizontal="left" indent="4" readingOrder="1"/>
    </xf>
    <xf numFmtId="165" fontId="4" fillId="2" borderId="14" xfId="1" applyNumberFormat="1" applyFont="1" applyFill="1" applyBorder="1" applyAlignment="1">
      <alignment horizontal="left" indent="4" readingOrder="1"/>
    </xf>
    <xf numFmtId="0" fontId="2" fillId="2" borderId="15" xfId="0" applyFont="1" applyFill="1" applyBorder="1" applyAlignment="1">
      <alignment horizontal="left" indent="4" readingOrder="1"/>
    </xf>
    <xf numFmtId="165" fontId="2" fillId="2" borderId="16" xfId="1" applyNumberFormat="1" applyFont="1" applyFill="1" applyBorder="1" applyAlignment="1">
      <alignment horizontal="left" indent="4" readingOrder="1"/>
    </xf>
    <xf numFmtId="165" fontId="2" fillId="2" borderId="1" xfId="1" applyNumberFormat="1" applyFont="1" applyFill="1" applyBorder="1" applyAlignment="1">
      <alignment horizontal="left" indent="4" readingOrder="1"/>
    </xf>
    <xf numFmtId="165" fontId="2" fillId="2" borderId="4" xfId="1" applyNumberFormat="1" applyFont="1" applyFill="1" applyBorder="1" applyAlignment="1">
      <alignment horizontal="left" indent="4" readingOrder="1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 wrapText="1" readingOrder="1"/>
    </xf>
  </cellXfs>
  <cellStyles count="5">
    <cellStyle name="Komma" xfId="1" builtinId="3"/>
    <cellStyle name="Komma 2" xfId="2" xr:uid="{03976216-87E8-4192-AAF4-BCE400544430}"/>
    <cellStyle name="Normal" xfId="0" builtinId="0"/>
    <cellStyle name="Normal 2" xfId="3" xr:uid="{18B81B0D-B32B-4D1D-B946-D535D0DC5E14}"/>
    <cellStyle name="Normal 4" xfId="4" xr:uid="{D5923DD5-1A08-43A7-A6D1-293EB5839EC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abSelected="1" zoomScaleNormal="100" zoomScaleSheetLayoutView="85" workbookViewId="0">
      <selection activeCell="I53" sqref="I53"/>
    </sheetView>
  </sheetViews>
  <sheetFormatPr baseColWidth="10" defaultColWidth="11.44140625" defaultRowHeight="13.8" x14ac:dyDescent="0.3"/>
  <cols>
    <col min="1" max="1" width="51" style="1" customWidth="1"/>
    <col min="2" max="4" width="14" style="1" bestFit="1" customWidth="1"/>
    <col min="5" max="5" width="13.109375" style="1" bestFit="1" customWidth="1"/>
    <col min="6" max="6" width="13" style="1" bestFit="1" customWidth="1"/>
    <col min="7" max="7" width="14.88671875" style="1" bestFit="1" customWidth="1"/>
    <col min="8" max="16384" width="11.44140625" style="1"/>
  </cols>
  <sheetData>
    <row r="1" spans="1:8" ht="54" customHeight="1" thickBot="1" x14ac:dyDescent="0.5">
      <c r="A1" s="33"/>
      <c r="B1" s="31" t="s">
        <v>41</v>
      </c>
      <c r="C1" s="32"/>
      <c r="D1" s="32"/>
      <c r="E1" s="32"/>
      <c r="F1" s="32"/>
      <c r="G1" s="32"/>
      <c r="H1" s="32"/>
    </row>
    <row r="2" spans="1:8" ht="18" customHeight="1" x14ac:dyDescent="0.3">
      <c r="A2" s="14"/>
      <c r="B2" s="15" t="s">
        <v>11</v>
      </c>
      <c r="C2" s="15" t="s">
        <v>12</v>
      </c>
      <c r="D2" s="15" t="s">
        <v>11</v>
      </c>
      <c r="E2" s="15" t="s">
        <v>11</v>
      </c>
      <c r="F2" s="16" t="s">
        <v>12</v>
      </c>
      <c r="G2" s="17" t="s">
        <v>0</v>
      </c>
    </row>
    <row r="3" spans="1:8" ht="41.25" customHeight="1" thickBot="1" x14ac:dyDescent="0.35">
      <c r="A3" s="18"/>
      <c r="B3" s="9" t="s">
        <v>10</v>
      </c>
      <c r="C3" s="9" t="s">
        <v>14</v>
      </c>
      <c r="D3" s="9" t="s">
        <v>15</v>
      </c>
      <c r="E3" s="9" t="s">
        <v>25</v>
      </c>
      <c r="F3" s="9" t="s">
        <v>13</v>
      </c>
      <c r="G3" s="34" t="s">
        <v>40</v>
      </c>
    </row>
    <row r="4" spans="1:8" ht="18" customHeight="1" x14ac:dyDescent="0.3">
      <c r="A4" s="19" t="s">
        <v>1</v>
      </c>
      <c r="B4" s="2"/>
      <c r="C4" s="2"/>
      <c r="D4" s="2"/>
      <c r="E4" s="2"/>
      <c r="F4" s="10"/>
      <c r="G4" s="20"/>
    </row>
    <row r="5" spans="1:8" ht="18" customHeight="1" x14ac:dyDescent="0.3">
      <c r="A5" s="22" t="s">
        <v>24</v>
      </c>
      <c r="B5" s="6">
        <v>255000</v>
      </c>
      <c r="C5" s="6">
        <v>25000</v>
      </c>
      <c r="D5" s="6">
        <v>85000</v>
      </c>
      <c r="E5" s="6">
        <v>38000</v>
      </c>
      <c r="F5" s="13"/>
      <c r="G5" s="21">
        <f>SUM(B5:F5)</f>
        <v>403000</v>
      </c>
    </row>
    <row r="6" spans="1:8" ht="18" customHeight="1" x14ac:dyDescent="0.3">
      <c r="A6" s="22" t="s">
        <v>26</v>
      </c>
      <c r="B6" s="6">
        <v>25000</v>
      </c>
      <c r="C6" s="6">
        <v>70000</v>
      </c>
      <c r="D6" s="6">
        <v>90000</v>
      </c>
      <c r="E6" s="6"/>
      <c r="F6" s="13">
        <v>15000</v>
      </c>
      <c r="G6" s="21">
        <f t="shared" ref="G6:G11" si="0">SUM(B6:F6)</f>
        <v>200000</v>
      </c>
    </row>
    <row r="7" spans="1:8" ht="18" customHeight="1" x14ac:dyDescent="0.3">
      <c r="A7" s="22" t="s">
        <v>22</v>
      </c>
      <c r="B7" s="6">
        <v>300000</v>
      </c>
      <c r="C7" s="6"/>
      <c r="D7" s="6"/>
      <c r="E7" s="6"/>
      <c r="F7" s="13"/>
      <c r="G7" s="21">
        <f t="shared" si="0"/>
        <v>300000</v>
      </c>
    </row>
    <row r="8" spans="1:8" ht="18" customHeight="1" x14ac:dyDescent="0.3">
      <c r="A8" s="22" t="s">
        <v>27</v>
      </c>
      <c r="B8" s="6">
        <v>60000</v>
      </c>
      <c r="C8" s="6">
        <v>30000</v>
      </c>
      <c r="D8" s="6">
        <v>8000</v>
      </c>
      <c r="E8" s="6"/>
      <c r="F8" s="13"/>
      <c r="G8" s="21">
        <f t="shared" si="0"/>
        <v>98000</v>
      </c>
    </row>
    <row r="9" spans="1:8" ht="18" customHeight="1" x14ac:dyDescent="0.3">
      <c r="A9" s="22" t="s">
        <v>28</v>
      </c>
      <c r="B9" s="6">
        <v>20000</v>
      </c>
      <c r="C9" s="6"/>
      <c r="D9" s="6"/>
      <c r="E9" s="6"/>
      <c r="F9" s="13"/>
      <c r="G9" s="21">
        <f t="shared" si="0"/>
        <v>20000</v>
      </c>
    </row>
    <row r="10" spans="1:8" ht="18" customHeight="1" x14ac:dyDescent="0.3">
      <c r="A10" s="22" t="s">
        <v>23</v>
      </c>
      <c r="B10" s="6">
        <v>20000</v>
      </c>
      <c r="C10" s="6"/>
      <c r="D10" s="6">
        <v>15000</v>
      </c>
      <c r="E10" s="6"/>
      <c r="F10" s="13">
        <v>25000</v>
      </c>
      <c r="G10" s="21">
        <f t="shared" si="0"/>
        <v>60000</v>
      </c>
    </row>
    <row r="11" spans="1:8" ht="18" customHeight="1" x14ac:dyDescent="0.3">
      <c r="A11" s="22" t="s">
        <v>2</v>
      </c>
      <c r="B11" s="6"/>
      <c r="C11" s="6"/>
      <c r="D11" s="6"/>
      <c r="E11" s="6"/>
      <c r="F11" s="13">
        <v>10000</v>
      </c>
      <c r="G11" s="21">
        <f t="shared" si="0"/>
        <v>10000</v>
      </c>
    </row>
    <row r="12" spans="1:8" ht="18" customHeight="1" x14ac:dyDescent="0.3">
      <c r="A12" s="24"/>
      <c r="B12" s="3"/>
      <c r="C12" s="3"/>
      <c r="D12" s="3"/>
      <c r="E12" s="3"/>
      <c r="F12" s="11"/>
      <c r="G12" s="23"/>
    </row>
    <row r="13" spans="1:8" ht="18" customHeight="1" x14ac:dyDescent="0.3">
      <c r="A13" s="25" t="s">
        <v>3</v>
      </c>
      <c r="B13" s="4">
        <f t="shared" ref="B13:F13" si="1">SUM(B5:B12)</f>
        <v>680000</v>
      </c>
      <c r="C13" s="4">
        <f t="shared" si="1"/>
        <v>125000</v>
      </c>
      <c r="D13" s="4">
        <f t="shared" si="1"/>
        <v>198000</v>
      </c>
      <c r="E13" s="4">
        <f t="shared" si="1"/>
        <v>38000</v>
      </c>
      <c r="F13" s="4">
        <f t="shared" si="1"/>
        <v>50000</v>
      </c>
      <c r="G13" s="26">
        <f t="shared" ref="G13" si="2">SUM(G5:G12)</f>
        <v>1091000</v>
      </c>
    </row>
    <row r="14" spans="1:8" ht="18" customHeight="1" x14ac:dyDescent="0.3">
      <c r="A14" s="19"/>
      <c r="B14" s="5"/>
      <c r="C14" s="5"/>
      <c r="D14" s="5"/>
      <c r="E14" s="5"/>
      <c r="F14" s="12"/>
      <c r="G14" s="21"/>
    </row>
    <row r="15" spans="1:8" ht="18" customHeight="1" x14ac:dyDescent="0.3">
      <c r="A15" s="19" t="s">
        <v>4</v>
      </c>
      <c r="B15" s="2"/>
      <c r="C15" s="2"/>
      <c r="D15" s="2"/>
      <c r="E15" s="2"/>
      <c r="F15" s="10"/>
      <c r="G15" s="20"/>
    </row>
    <row r="16" spans="1:8" ht="18" customHeight="1" x14ac:dyDescent="0.3">
      <c r="A16" s="19" t="s">
        <v>5</v>
      </c>
      <c r="B16" s="8">
        <f t="shared" ref="B16:F16" si="3">B17</f>
        <v>150000</v>
      </c>
      <c r="C16" s="8">
        <f t="shared" si="3"/>
        <v>30000</v>
      </c>
      <c r="D16" s="8">
        <f t="shared" si="3"/>
        <v>11000</v>
      </c>
      <c r="E16" s="8">
        <f t="shared" si="3"/>
        <v>5000</v>
      </c>
      <c r="F16" s="8">
        <f t="shared" si="3"/>
        <v>10000</v>
      </c>
      <c r="G16" s="21">
        <f t="shared" ref="G16:G22" si="4">SUM(B16:F16)</f>
        <v>206000</v>
      </c>
    </row>
    <row r="17" spans="1:7" ht="18" customHeight="1" x14ac:dyDescent="0.3">
      <c r="A17" s="22" t="s">
        <v>21</v>
      </c>
      <c r="B17" s="6">
        <v>150000</v>
      </c>
      <c r="C17" s="6">
        <v>30000</v>
      </c>
      <c r="D17" s="6">
        <v>11000</v>
      </c>
      <c r="E17" s="6">
        <v>5000</v>
      </c>
      <c r="F17" s="13">
        <v>10000</v>
      </c>
      <c r="G17" s="21">
        <f t="shared" si="4"/>
        <v>206000</v>
      </c>
    </row>
    <row r="18" spans="1:7" ht="18" customHeight="1" x14ac:dyDescent="0.3">
      <c r="A18" s="19" t="s">
        <v>6</v>
      </c>
      <c r="B18" s="8">
        <f>SUM(B19:B21)</f>
        <v>22000</v>
      </c>
      <c r="C18" s="8">
        <f>SUM(C19:C21)</f>
        <v>0</v>
      </c>
      <c r="D18" s="8">
        <f>SUM(D19:D21)</f>
        <v>0</v>
      </c>
      <c r="E18" s="8">
        <f>SUM(E19:E21)</f>
        <v>0</v>
      </c>
      <c r="F18" s="8">
        <f t="shared" ref="F18" si="5">SUM(F19:F21)</f>
        <v>0</v>
      </c>
      <c r="G18" s="21">
        <f t="shared" si="4"/>
        <v>22000</v>
      </c>
    </row>
    <row r="19" spans="1:7" s="7" customFormat="1" ht="18" customHeight="1" x14ac:dyDescent="0.3">
      <c r="A19" s="22" t="s">
        <v>19</v>
      </c>
      <c r="B19" s="6">
        <v>20000</v>
      </c>
      <c r="C19" s="6"/>
      <c r="D19" s="6"/>
      <c r="E19" s="6"/>
      <c r="F19" s="13"/>
      <c r="G19" s="21">
        <f t="shared" si="4"/>
        <v>20000</v>
      </c>
    </row>
    <row r="20" spans="1:7" s="7" customFormat="1" ht="18" customHeight="1" x14ac:dyDescent="0.3">
      <c r="A20" s="22" t="s">
        <v>29</v>
      </c>
      <c r="B20" s="6">
        <v>2000</v>
      </c>
      <c r="C20" s="6"/>
      <c r="D20" s="6"/>
      <c r="E20" s="6"/>
      <c r="F20" s="13"/>
      <c r="G20" s="21">
        <f t="shared" si="4"/>
        <v>2000</v>
      </c>
    </row>
    <row r="21" spans="1:7" s="7" customFormat="1" ht="18" customHeight="1" x14ac:dyDescent="0.3">
      <c r="A21" s="22" t="s">
        <v>20</v>
      </c>
      <c r="B21" s="6"/>
      <c r="C21" s="6"/>
      <c r="D21" s="6"/>
      <c r="E21" s="6"/>
      <c r="F21" s="13"/>
      <c r="G21" s="21">
        <f t="shared" si="4"/>
        <v>0</v>
      </c>
    </row>
    <row r="22" spans="1:7" ht="18" customHeight="1" x14ac:dyDescent="0.3">
      <c r="A22" s="19" t="s">
        <v>7</v>
      </c>
      <c r="B22" s="6"/>
      <c r="C22" s="6"/>
      <c r="D22" s="6"/>
      <c r="E22" s="6"/>
      <c r="F22" s="13"/>
      <c r="G22" s="21">
        <f t="shared" si="4"/>
        <v>0</v>
      </c>
    </row>
    <row r="23" spans="1:7" s="7" customFormat="1" ht="18" customHeight="1" x14ac:dyDescent="0.3">
      <c r="A23" s="22"/>
      <c r="B23" s="6"/>
      <c r="C23" s="6"/>
      <c r="D23" s="6"/>
      <c r="E23" s="6"/>
      <c r="F23" s="13"/>
      <c r="G23" s="23"/>
    </row>
    <row r="24" spans="1:7" ht="18" customHeight="1" x14ac:dyDescent="0.3">
      <c r="A24" s="19" t="s">
        <v>8</v>
      </c>
      <c r="B24" s="8">
        <f>SUM(B25:B33)</f>
        <v>425000</v>
      </c>
      <c r="C24" s="8">
        <f>SUM(C25:C33)</f>
        <v>105000</v>
      </c>
      <c r="D24" s="8">
        <f>SUM(D25:D33)</f>
        <v>187000</v>
      </c>
      <c r="E24" s="8">
        <f>SUM(E25:E33)</f>
        <v>33000</v>
      </c>
      <c r="F24" s="8">
        <f t="shared" ref="F24" si="6">SUM(F25:F33)</f>
        <v>56000</v>
      </c>
      <c r="G24" s="21">
        <f>SUM(B24:F24)</f>
        <v>806000</v>
      </c>
    </row>
    <row r="25" spans="1:7" s="7" customFormat="1" ht="18" customHeight="1" x14ac:dyDescent="0.3">
      <c r="A25" s="22" t="s">
        <v>30</v>
      </c>
      <c r="B25" s="6">
        <v>10000</v>
      </c>
      <c r="C25" s="6">
        <v>30000</v>
      </c>
      <c r="D25" s="6">
        <v>105000</v>
      </c>
      <c r="E25" s="6">
        <v>25000</v>
      </c>
      <c r="F25" s="13">
        <v>10000</v>
      </c>
      <c r="G25" s="21">
        <f>SUM(B25:F25)</f>
        <v>180000</v>
      </c>
    </row>
    <row r="26" spans="1:7" s="7" customFormat="1" ht="18" customHeight="1" x14ac:dyDescent="0.3">
      <c r="A26" s="22" t="s">
        <v>32</v>
      </c>
      <c r="B26" s="6">
        <v>100000</v>
      </c>
      <c r="C26" s="6"/>
      <c r="D26" s="6"/>
      <c r="E26" s="6"/>
      <c r="F26" s="13"/>
      <c r="G26" s="21"/>
    </row>
    <row r="27" spans="1:7" s="7" customFormat="1" ht="18" customHeight="1" x14ac:dyDescent="0.3">
      <c r="A27" s="22" t="s">
        <v>33</v>
      </c>
      <c r="B27" s="6">
        <v>10000</v>
      </c>
      <c r="C27" s="6"/>
      <c r="D27" s="6"/>
      <c r="E27" s="6"/>
      <c r="F27" s="13"/>
      <c r="G27" s="21">
        <f t="shared" ref="G27:G33" si="7">SUM(B27:F27)</f>
        <v>10000</v>
      </c>
    </row>
    <row r="28" spans="1:7" s="7" customFormat="1" ht="18" customHeight="1" x14ac:dyDescent="0.3">
      <c r="A28" s="22" t="s">
        <v>34</v>
      </c>
      <c r="B28" s="6">
        <v>75000</v>
      </c>
      <c r="C28" s="6">
        <v>10000</v>
      </c>
      <c r="D28" s="6"/>
      <c r="E28" s="6"/>
      <c r="F28" s="13">
        <v>25000</v>
      </c>
      <c r="G28" s="21">
        <f t="shared" si="7"/>
        <v>110000</v>
      </c>
    </row>
    <row r="29" spans="1:7" s="7" customFormat="1" ht="18" customHeight="1" x14ac:dyDescent="0.3">
      <c r="A29" s="22" t="s">
        <v>31</v>
      </c>
      <c r="B29" s="6">
        <v>50000</v>
      </c>
      <c r="C29" s="6">
        <v>25000</v>
      </c>
      <c r="D29" s="6">
        <v>57000</v>
      </c>
      <c r="E29" s="6">
        <v>4000</v>
      </c>
      <c r="F29" s="13">
        <v>15000</v>
      </c>
      <c r="G29" s="21">
        <f t="shared" si="7"/>
        <v>151000</v>
      </c>
    </row>
    <row r="30" spans="1:7" s="7" customFormat="1" ht="18" customHeight="1" x14ac:dyDescent="0.3">
      <c r="A30" s="22" t="s">
        <v>16</v>
      </c>
      <c r="B30" s="6">
        <v>30000</v>
      </c>
      <c r="C30" s="6"/>
      <c r="D30" s="6"/>
      <c r="E30" s="6">
        <v>1500</v>
      </c>
      <c r="F30" s="13">
        <v>1000</v>
      </c>
      <c r="G30" s="21">
        <f t="shared" si="7"/>
        <v>32500</v>
      </c>
    </row>
    <row r="31" spans="1:7" s="7" customFormat="1" ht="18" customHeight="1" x14ac:dyDescent="0.3">
      <c r="A31" s="22" t="s">
        <v>35</v>
      </c>
      <c r="B31" s="6">
        <v>40000</v>
      </c>
      <c r="C31" s="6"/>
      <c r="D31" s="6"/>
      <c r="E31" s="6"/>
      <c r="F31" s="13"/>
      <c r="G31" s="21">
        <f t="shared" si="7"/>
        <v>40000</v>
      </c>
    </row>
    <row r="32" spans="1:7" s="7" customFormat="1" ht="18" customHeight="1" x14ac:dyDescent="0.3">
      <c r="A32" s="22" t="s">
        <v>17</v>
      </c>
      <c r="B32" s="6">
        <v>50000</v>
      </c>
      <c r="C32" s="6">
        <v>10000</v>
      </c>
      <c r="D32" s="6"/>
      <c r="E32" s="6"/>
      <c r="F32" s="13"/>
      <c r="G32" s="21">
        <f t="shared" si="7"/>
        <v>60000</v>
      </c>
    </row>
    <row r="33" spans="1:7" s="7" customFormat="1" ht="18" customHeight="1" x14ac:dyDescent="0.3">
      <c r="A33" s="22" t="s">
        <v>18</v>
      </c>
      <c r="B33" s="6">
        <v>60000</v>
      </c>
      <c r="C33" s="6">
        <v>30000</v>
      </c>
      <c r="D33" s="6">
        <v>25000</v>
      </c>
      <c r="E33" s="6">
        <v>2500</v>
      </c>
      <c r="F33" s="13">
        <v>5000</v>
      </c>
      <c r="G33" s="21">
        <f t="shared" si="7"/>
        <v>122500</v>
      </c>
    </row>
    <row r="34" spans="1:7" ht="18" customHeight="1" x14ac:dyDescent="0.3">
      <c r="A34" s="25" t="s">
        <v>38</v>
      </c>
      <c r="B34" s="4">
        <f>+B16+B18+B24</f>
        <v>597000</v>
      </c>
      <c r="C34" s="4">
        <f t="shared" ref="C34:F34" si="8">+C16+C18+C24</f>
        <v>135000</v>
      </c>
      <c r="D34" s="4">
        <f t="shared" si="8"/>
        <v>198000</v>
      </c>
      <c r="E34" s="4">
        <f t="shared" si="8"/>
        <v>38000</v>
      </c>
      <c r="F34" s="4">
        <f t="shared" si="8"/>
        <v>66000</v>
      </c>
      <c r="G34" s="26">
        <f>+G16+G18+G24</f>
        <v>1034000</v>
      </c>
    </row>
    <row r="35" spans="1:7" ht="18" customHeight="1" x14ac:dyDescent="0.3">
      <c r="A35" s="19"/>
      <c r="B35" s="29"/>
      <c r="C35" s="29"/>
      <c r="D35" s="29"/>
      <c r="E35" s="29"/>
      <c r="F35" s="30"/>
      <c r="G35" s="21"/>
    </row>
    <row r="36" spans="1:7" ht="18" customHeight="1" x14ac:dyDescent="0.3">
      <c r="A36" s="19" t="s">
        <v>36</v>
      </c>
      <c r="B36" s="6">
        <v>12500</v>
      </c>
      <c r="C36" s="6">
        <v>15000</v>
      </c>
      <c r="D36" s="6"/>
      <c r="E36" s="6"/>
      <c r="F36" s="13"/>
      <c r="G36" s="21">
        <f>SUM(B36:F36)</f>
        <v>27500</v>
      </c>
    </row>
    <row r="37" spans="1:7" ht="18" customHeight="1" x14ac:dyDescent="0.3">
      <c r="A37" s="19" t="s">
        <v>37</v>
      </c>
      <c r="B37" s="6">
        <v>5500</v>
      </c>
      <c r="C37" s="6"/>
      <c r="D37" s="6"/>
      <c r="E37" s="6"/>
      <c r="F37" s="13"/>
      <c r="G37" s="21">
        <f>SUM(B37:F37)</f>
        <v>5500</v>
      </c>
    </row>
    <row r="38" spans="1:7" ht="18" customHeight="1" thickBot="1" x14ac:dyDescent="0.35">
      <c r="A38" s="19" t="s">
        <v>39</v>
      </c>
      <c r="B38" s="6">
        <v>-1000</v>
      </c>
      <c r="C38" s="6"/>
      <c r="D38" s="6"/>
      <c r="E38" s="6"/>
      <c r="F38" s="13"/>
      <c r="G38" s="21">
        <f>SUM(B38:F38)</f>
        <v>-1000</v>
      </c>
    </row>
    <row r="39" spans="1:7" ht="18" customHeight="1" thickBot="1" x14ac:dyDescent="0.35">
      <c r="A39" s="27" t="s">
        <v>9</v>
      </c>
      <c r="B39" s="28">
        <f>+B13-B34+B36+B37+B38</f>
        <v>100000</v>
      </c>
      <c r="C39" s="28">
        <f t="shared" ref="C39:E39" si="9">+C13-C34+C36+C37+C38</f>
        <v>5000</v>
      </c>
      <c r="D39" s="28">
        <f t="shared" si="9"/>
        <v>0</v>
      </c>
      <c r="E39" s="28">
        <f t="shared" si="9"/>
        <v>0</v>
      </c>
      <c r="F39" s="28">
        <f>+F13-F34+F36+F37+F38</f>
        <v>-16000</v>
      </c>
      <c r="G39" s="28">
        <f>SUM(B39:F39)</f>
        <v>89000</v>
      </c>
    </row>
  </sheetData>
  <pageMargins left="0.48" right="0.27" top="0.6" bottom="1.5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Regn24_budsj25</vt:lpstr>
      <vt:lpstr>Regn24_budsj25!Utskriftsområde</vt:lpstr>
      <vt:lpstr>Regn24_budsj25!Utskriftstitler</vt:lpstr>
    </vt:vector>
  </TitlesOfParts>
  <Company>NIF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us-stih</dc:creator>
  <cp:lastModifiedBy>Magne Eivind Glomnes</cp:lastModifiedBy>
  <cp:revision/>
  <cp:lastPrinted>2025-03-21T10:28:09Z</cp:lastPrinted>
  <dcterms:created xsi:type="dcterms:W3CDTF">2012-11-01T11:28:16Z</dcterms:created>
  <dcterms:modified xsi:type="dcterms:W3CDTF">2025-03-21T12:42:35Z</dcterms:modified>
</cp:coreProperties>
</file>